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Отчет" sheetId="1" r:id="rId1"/>
  </sheets>
  <calcPr calcId="125725"/>
</workbook>
</file>

<file path=xl/calcChain.xml><?xml version="1.0" encoding="utf-8"?>
<calcChain xmlns="http://schemas.openxmlformats.org/spreadsheetml/2006/main">
  <c r="E34" i="1"/>
  <c r="C34"/>
  <c r="B34"/>
  <c r="E33"/>
  <c r="C33"/>
  <c r="B33"/>
  <c r="E32"/>
  <c r="C32"/>
  <c r="B32"/>
  <c r="E31"/>
  <c r="C31"/>
  <c r="B31"/>
  <c r="E30"/>
  <c r="C30"/>
  <c r="B30"/>
  <c r="E29"/>
  <c r="C29"/>
  <c r="B29"/>
  <c r="E28"/>
  <c r="C28"/>
  <c r="B28"/>
  <c r="E27"/>
  <c r="C27"/>
  <c r="B27"/>
  <c r="E26"/>
  <c r="C26"/>
  <c r="B26"/>
  <c r="E25"/>
  <c r="C25"/>
  <c r="B25"/>
  <c r="E24"/>
  <c r="C24"/>
  <c r="B24"/>
  <c r="E23"/>
  <c r="C23"/>
  <c r="B23"/>
  <c r="E22"/>
  <c r="C22"/>
  <c r="B22"/>
  <c r="E21"/>
  <c r="C21"/>
  <c r="B21"/>
  <c r="E20"/>
  <c r="C20"/>
  <c r="B20"/>
  <c r="E19"/>
  <c r="C19"/>
  <c r="B19"/>
  <c r="E18"/>
  <c r="C18"/>
  <c r="B18"/>
  <c r="E17"/>
  <c r="C17"/>
  <c r="B17"/>
  <c r="E16"/>
  <c r="C16"/>
  <c r="B16"/>
  <c r="E15"/>
  <c r="C15"/>
  <c r="B15"/>
  <c r="E14"/>
  <c r="C14"/>
  <c r="B14"/>
  <c r="E13"/>
  <c r="C13"/>
  <c r="B13"/>
  <c r="E12"/>
  <c r="C12"/>
  <c r="B12"/>
  <c r="E11"/>
  <c r="C11"/>
  <c r="B11"/>
  <c r="E10"/>
  <c r="C10"/>
  <c r="B10"/>
  <c r="E9"/>
  <c r="D9"/>
  <c r="C9"/>
  <c r="E7"/>
  <c r="D7"/>
  <c r="C7"/>
  <c r="A7"/>
</calcChain>
</file>

<file path=xl/sharedStrings.xml><?xml version="1.0" encoding="utf-8"?>
<sst xmlns="http://schemas.openxmlformats.org/spreadsheetml/2006/main" count="26" uniqueCount="25">
  <si>
    <t>В руб.</t>
  </si>
  <si>
    <t>1</t>
  </si>
  <si>
    <t>1.1</t>
  </si>
  <si>
    <t>1.2</t>
  </si>
  <si>
    <t>1.3</t>
  </si>
  <si>
    <t>1.4</t>
  </si>
  <si>
    <t>2</t>
  </si>
  <si>
    <t>2.1</t>
  </si>
  <si>
    <t>2.2</t>
  </si>
  <si>
    <t>2.2.1</t>
  </si>
  <si>
    <t>2.2.2</t>
  </si>
  <si>
    <t>2.2.3</t>
  </si>
  <si>
    <t>2.3</t>
  </si>
  <si>
    <t>4.1</t>
  </si>
  <si>
    <t>4.1.1</t>
  </si>
  <si>
    <t>4.2</t>
  </si>
  <si>
    <t>4.3</t>
  </si>
  <si>
    <t>4.4</t>
  </si>
  <si>
    <t>4.5</t>
  </si>
  <si>
    <t>4.6</t>
  </si>
  <si>
    <t>4.7</t>
  </si>
  <si>
    <t>4.8</t>
  </si>
  <si>
    <t>Выборы депутатов Думы Хвойнинского муниицпального округа Новгородской области первого созыва</t>
  </si>
  <si>
    <t>Итоговый финансовый отчет о поступлении и расходовании средств избирательного фонда  кандидата Федорова Сергея Павловича                  40810810843009000577                             ПАО "Сбербанк России" Новгородское отделение №8629/01538 Новгородская область, пос. Хвойная, ул. Красных Зорь, д. 23</t>
  </si>
  <si>
    <t>По состоянию на 08.10.2020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</si>
</sst>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right"/>
    </xf>
    <xf numFmtId="49" fontId="1" fillId="0" borderId="0" xfId="0" applyNumberFormat="1" applyFont="1" applyAlignment="1">
      <alignment horizontal="right" vertical="center"/>
    </xf>
    <xf numFmtId="0" fontId="4" fillId="3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left" vertical="center" wrapText="1"/>
    </xf>
    <xf numFmtId="0" fontId="5" fillId="2" borderId="2" xfId="0" quotePrefix="1" applyNumberFormat="1" applyFont="1" applyFill="1" applyBorder="1" applyAlignment="1">
      <alignment horizontal="center" vertical="top" wrapText="1"/>
    </xf>
    <xf numFmtId="0" fontId="5" fillId="2" borderId="2" xfId="0" applyNumberFormat="1" applyFont="1" applyFill="1" applyBorder="1" applyAlignment="1">
      <alignment horizontal="left" vertical="top" wrapText="1"/>
    </xf>
    <xf numFmtId="0" fontId="5" fillId="2" borderId="2" xfId="0" applyNumberFormat="1" applyFont="1" applyFill="1" applyBorder="1" applyAlignment="1">
      <alignment horizontal="center" vertical="top" wrapText="1"/>
    </xf>
    <xf numFmtId="4" fontId="5" fillId="2" borderId="2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Alignment="1">
      <alignment horizontal="right" vertical="center"/>
    </xf>
    <xf numFmtId="0" fontId="4" fillId="3" borderId="3" xfId="0" quotePrefix="1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4" fillId="3" borderId="5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4" fillId="3" borderId="6" xfId="0" applyNumberFormat="1" applyFont="1" applyFill="1" applyBorder="1" applyAlignment="1">
      <alignment horizontal="center" vertical="center" wrapText="1"/>
    </xf>
    <xf numFmtId="0" fontId="4" fillId="3" borderId="7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4"/>
  <sheetViews>
    <sheetView tabSelected="1" workbookViewId="0">
      <selection activeCell="G34" sqref="G34"/>
    </sheetView>
  </sheetViews>
  <sheetFormatPr defaultRowHeight="15"/>
  <cols>
    <col min="1" max="1" width="7" customWidth="1"/>
    <col min="2" max="2" width="60.85546875" customWidth="1"/>
    <col min="3" max="3" width="12.42578125" customWidth="1"/>
    <col min="4" max="4" width="12.5703125" customWidth="1"/>
    <col min="5" max="5" width="18.28515625" customWidth="1"/>
  </cols>
  <sheetData>
    <row r="1" spans="1:5" ht="14.45" customHeight="1">
      <c r="E1" s="1"/>
    </row>
    <row r="2" spans="1:5" ht="84.6" customHeight="1">
      <c r="A2" s="12" t="s">
        <v>23</v>
      </c>
      <c r="B2" s="12"/>
      <c r="C2" s="12"/>
      <c r="D2" s="12"/>
      <c r="E2" s="12"/>
    </row>
    <row r="3" spans="1:5" ht="15.75" customHeight="1">
      <c r="A3" s="13" t="s">
        <v>22</v>
      </c>
      <c r="B3" s="13"/>
      <c r="C3" s="13"/>
      <c r="D3" s="13"/>
      <c r="E3" s="13"/>
    </row>
    <row r="4" spans="1:5" ht="15.75" customHeight="1">
      <c r="A4" s="13"/>
      <c r="B4" s="13"/>
      <c r="C4" s="13"/>
      <c r="D4" s="13"/>
      <c r="E4" s="13"/>
    </row>
    <row r="5" spans="1:5">
      <c r="E5" s="9" t="s">
        <v>24</v>
      </c>
    </row>
    <row r="6" spans="1:5">
      <c r="E6" s="2" t="s">
        <v>0</v>
      </c>
    </row>
    <row r="7" spans="1:5" ht="14.45" customHeight="1">
      <c r="A7" s="16" t="str">
        <f t="shared" ref="A7" si="0">"Строка финансового отчета"</f>
        <v>Строка финансового отчета</v>
      </c>
      <c r="B7" s="17"/>
      <c r="C7" s="14" t="str">
        <f t="shared" ref="C7" si="1">"Шифр строки"</f>
        <v>Шифр строки</v>
      </c>
      <c r="D7" s="14" t="str">
        <f t="shared" ref="D7" si="2">"Сумма"</f>
        <v>Сумма</v>
      </c>
      <c r="E7" s="14" t="str">
        <f t="shared" ref="E7" si="3">"Примечание"</f>
        <v>Примечание</v>
      </c>
    </row>
    <row r="8" spans="1:5">
      <c r="A8" s="18"/>
      <c r="B8" s="19"/>
      <c r="C8" s="15"/>
      <c r="D8" s="15"/>
      <c r="E8" s="15"/>
    </row>
    <row r="9" spans="1:5">
      <c r="A9" s="10" t="s">
        <v>1</v>
      </c>
      <c r="B9" s="11"/>
      <c r="C9" s="3" t="str">
        <f>"2"</f>
        <v>2</v>
      </c>
      <c r="D9" s="3" t="str">
        <f>"3"</f>
        <v>3</v>
      </c>
      <c r="E9" s="3" t="str">
        <f>"4"</f>
        <v>4</v>
      </c>
    </row>
    <row r="10" spans="1:5">
      <c r="A10" s="5" t="s">
        <v>1</v>
      </c>
      <c r="B10" s="6" t="str">
        <f>"1 Поступило средств в избирательный фонд - всего"</f>
        <v>1 Поступило средств в избирательный фонд - всего</v>
      </c>
      <c r="C10" s="7" t="str">
        <f>"1"</f>
        <v>1</v>
      </c>
      <c r="D10" s="8">
        <v>100</v>
      </c>
      <c r="E10" s="4" t="str">
        <f>""</f>
        <v/>
      </c>
    </row>
    <row r="11" spans="1:5">
      <c r="A11" s="5" t="s">
        <v>2</v>
      </c>
      <c r="B11" s="6" t="str">
        <f>"1.1 собственных средств кандидата, избирательного объединения"</f>
        <v>1.1 собственных средств кандидата, избирательного объединения</v>
      </c>
      <c r="C11" s="7" t="str">
        <f>"2"</f>
        <v>2</v>
      </c>
      <c r="D11" s="8">
        <v>100</v>
      </c>
      <c r="E11" s="4" t="str">
        <f>""</f>
        <v/>
      </c>
    </row>
    <row r="12" spans="1:5" ht="16.899999999999999" customHeight="1">
      <c r="A12" s="5" t="s">
        <v>3</v>
      </c>
      <c r="B12" s="6" t="str">
        <f>"1.2 средств избирательного объединения, выдвинувшего кандидата"</f>
        <v>1.2 средств избирательного объединения, выдвинувшего кандидата</v>
      </c>
      <c r="C12" s="7" t="str">
        <f>"3"</f>
        <v>3</v>
      </c>
      <c r="D12" s="8">
        <v>0</v>
      </c>
      <c r="E12" s="4" t="str">
        <f>""</f>
        <v/>
      </c>
    </row>
    <row r="13" spans="1:5">
      <c r="A13" s="5" t="s">
        <v>4</v>
      </c>
      <c r="B13" s="6" t="str">
        <f>"1.3 добровольных пожертвований юридических лиц"</f>
        <v>1.3 добровольных пожертвований юридических лиц</v>
      </c>
      <c r="C13" s="7" t="str">
        <f>"4"</f>
        <v>4</v>
      </c>
      <c r="D13" s="8">
        <v>0</v>
      </c>
      <c r="E13" s="4" t="str">
        <f>""</f>
        <v/>
      </c>
    </row>
    <row r="14" spans="1:5">
      <c r="A14" s="5" t="s">
        <v>5</v>
      </c>
      <c r="B14" s="6" t="str">
        <f>"1.4 добровольных пожертвований граждан"</f>
        <v>1.4 добровольных пожертвований граждан</v>
      </c>
      <c r="C14" s="7" t="str">
        <f>"5"</f>
        <v>5</v>
      </c>
      <c r="D14" s="8">
        <v>0</v>
      </c>
      <c r="E14" s="4" t="str">
        <f>""</f>
        <v/>
      </c>
    </row>
    <row r="15" spans="1:5">
      <c r="A15" s="5" t="s">
        <v>6</v>
      </c>
      <c r="B15" s="6" t="str">
        <f>"2 Возвращено средств из избирательного фонда - всего"</f>
        <v>2 Возвращено средств из избирательного фонда - всего</v>
      </c>
      <c r="C15" s="7" t="str">
        <f>"6"</f>
        <v>6</v>
      </c>
      <c r="D15" s="8">
        <v>0</v>
      </c>
      <c r="E15" s="4" t="str">
        <f>""</f>
        <v/>
      </c>
    </row>
    <row r="16" spans="1:5">
      <c r="A16" s="5" t="s">
        <v>7</v>
      </c>
      <c r="B16" s="6" t="str">
        <f>"2.1 перечислено в доход бюджета"</f>
        <v>2.1 перечислено в доход бюджета</v>
      </c>
      <c r="C16" s="7" t="str">
        <f>"7"</f>
        <v>7</v>
      </c>
      <c r="D16" s="8">
        <v>0</v>
      </c>
      <c r="E16" s="4" t="str">
        <f>""</f>
        <v/>
      </c>
    </row>
    <row r="17" spans="1:5" ht="25.5">
      <c r="A17" s="5" t="s">
        <v>8</v>
      </c>
      <c r="B17" s="6" t="str">
        <f>"2.2 возвращено жертвователям денежных средств, поступивших с нарушением закона, в том числе:"</f>
        <v>2.2 возвращено жертвователям денежных средств, поступивших с нарушением закона, в том числе:</v>
      </c>
      <c r="C17" s="7" t="str">
        <f>"8"</f>
        <v>8</v>
      </c>
      <c r="D17" s="8">
        <v>0</v>
      </c>
      <c r="E17" s="4" t="str">
        <f>""</f>
        <v/>
      </c>
    </row>
    <row r="18" spans="1:5" ht="29.45" customHeight="1">
      <c r="A18" s="5" t="s">
        <v>9</v>
      </c>
      <c r="B18" s="6" t="str">
        <f>"2.2.1 юридическим лицам, которым запрещено вносить пожертвования либо не указавшим обязательные сведения в платежном документе"</f>
        <v>2.2.1 юридическим лицам, которым запрещено вносить пожертвования либо не указавшим обязательные сведения в платежном документе</v>
      </c>
      <c r="C18" s="7" t="str">
        <f>"9"</f>
        <v>9</v>
      </c>
      <c r="D18" s="8">
        <v>0</v>
      </c>
      <c r="E18" s="4" t="str">
        <f>""</f>
        <v/>
      </c>
    </row>
    <row r="19" spans="1:5" ht="27.6" customHeight="1">
      <c r="A19" s="5" t="s">
        <v>10</v>
      </c>
      <c r="B19" s="6" t="str">
        <f>"2.2.2 физическим лицам, которым запрещено вносить пожертвования либо не указавшим обязательные сведения в платежном документе"</f>
        <v>2.2.2 физическим лицам, которым запрещено вносить пожертвования либо не указавшим обязательные сведения в платежном документе</v>
      </c>
      <c r="C19" s="7" t="str">
        <f>"10"</f>
        <v>10</v>
      </c>
      <c r="D19" s="8">
        <v>0</v>
      </c>
      <c r="E19" s="4" t="str">
        <f>""</f>
        <v/>
      </c>
    </row>
    <row r="20" spans="1:5" ht="25.5">
      <c r="A20" s="5" t="s">
        <v>11</v>
      </c>
      <c r="B20" s="6" t="str">
        <f>"2.2.3 средств, превышающих предельный размер добровольных пожертвований"</f>
        <v>2.2.3 средств, превышающих предельный размер добровольных пожертвований</v>
      </c>
      <c r="C20" s="7" t="str">
        <f>"11"</f>
        <v>11</v>
      </c>
      <c r="D20" s="8">
        <v>0</v>
      </c>
      <c r="E20" s="4" t="str">
        <f>""</f>
        <v/>
      </c>
    </row>
    <row r="21" spans="1:5" ht="25.5">
      <c r="A21" s="5" t="s">
        <v>12</v>
      </c>
      <c r="B21" s="6" t="str">
        <f>"2.3 возвращено жертвователям денежных средств, поступивших в установленном порядке"</f>
        <v>2.3 возвращено жертвователям денежных средств, поступивших в установленном порядке</v>
      </c>
      <c r="C21" s="7" t="str">
        <f>"12"</f>
        <v>12</v>
      </c>
      <c r="D21" s="8">
        <v>0</v>
      </c>
      <c r="E21" s="4" t="str">
        <f>""</f>
        <v/>
      </c>
    </row>
    <row r="22" spans="1:5" ht="16.899999999999999" customHeight="1">
      <c r="A22" s="5">
        <v>3</v>
      </c>
      <c r="B22" s="6" t="str">
        <f>"3 Итого средств избирательного фонда подлежащих расходованию"</f>
        <v>3 Итого средств избирательного фонда подлежащих расходованию</v>
      </c>
      <c r="C22" s="7" t="str">
        <f>"13"</f>
        <v>13</v>
      </c>
      <c r="D22" s="8">
        <v>100</v>
      </c>
      <c r="E22" s="4" t="str">
        <f>""</f>
        <v/>
      </c>
    </row>
    <row r="23" spans="1:5">
      <c r="A23" s="5">
        <v>4</v>
      </c>
      <c r="B23" s="6" t="str">
        <f>"4 Израсходовано средств, всего"</f>
        <v>4 Израсходовано средств, всего</v>
      </c>
      <c r="C23" s="7" t="str">
        <f>"14"</f>
        <v>14</v>
      </c>
      <c r="D23" s="8">
        <v>100</v>
      </c>
      <c r="E23" s="4" t="str">
        <f>""</f>
        <v/>
      </c>
    </row>
    <row r="24" spans="1:5">
      <c r="A24" s="5" t="s">
        <v>13</v>
      </c>
      <c r="B24" s="6" t="str">
        <f>"4.1 на организацию сбора подписей избирателей"</f>
        <v>4.1 на организацию сбора подписей избирателей</v>
      </c>
      <c r="C24" s="7" t="str">
        <f>"15"</f>
        <v>15</v>
      </c>
      <c r="D24" s="8">
        <v>50</v>
      </c>
      <c r="E24" s="4" t="str">
        <f>""</f>
        <v/>
      </c>
    </row>
    <row r="25" spans="1:5" ht="25.5">
      <c r="A25" s="5" t="s">
        <v>14</v>
      </c>
      <c r="B25" s="6" t="str">
        <f>"4.1.1 из них на оплату труда лиц, привлекаемых для сбора подписей избирателей"</f>
        <v>4.1.1 из них на оплату труда лиц, привлекаемых для сбора подписей избирателей</v>
      </c>
      <c r="C25" s="7" t="str">
        <f>"16"</f>
        <v>16</v>
      </c>
      <c r="D25" s="8">
        <v>0</v>
      </c>
      <c r="E25" s="4" t="str">
        <f>""</f>
        <v/>
      </c>
    </row>
    <row r="26" spans="1:5">
      <c r="A26" s="5" t="s">
        <v>15</v>
      </c>
      <c r="B26" s="6" t="str">
        <f>"4.2 на предвыборную агитацию через организации телерадиовещания"</f>
        <v>4.2 на предвыборную агитацию через организации телерадиовещания</v>
      </c>
      <c r="C26" s="7" t="str">
        <f>"17"</f>
        <v>17</v>
      </c>
      <c r="D26" s="8">
        <v>0</v>
      </c>
      <c r="E26" s="4" t="str">
        <f>""</f>
        <v/>
      </c>
    </row>
    <row r="27" spans="1:5">
      <c r="A27" s="5" t="s">
        <v>16</v>
      </c>
      <c r="B27" s="6" t="str">
        <f>"4.3 на предвыборную агитацию через периодические печатные издания"</f>
        <v>4.3 на предвыборную агитацию через периодические печатные издания</v>
      </c>
      <c r="C27" s="7" t="str">
        <f>"18"</f>
        <v>18</v>
      </c>
      <c r="D27" s="8">
        <v>0</v>
      </c>
      <c r="E27" s="4" t="str">
        <f>""</f>
        <v/>
      </c>
    </row>
    <row r="28" spans="1:5">
      <c r="A28" s="5" t="s">
        <v>17</v>
      </c>
      <c r="B28" s="6" t="str">
        <f>"4.4 на предвыборную агитацию через сетевые издания"</f>
        <v>4.4 на предвыборную агитацию через сетевые издания</v>
      </c>
      <c r="C28" s="7" t="str">
        <f>"19"</f>
        <v>19</v>
      </c>
      <c r="D28" s="8">
        <v>0</v>
      </c>
      <c r="E28" s="4" t="str">
        <f>""</f>
        <v/>
      </c>
    </row>
    <row r="29" spans="1:5" ht="25.5">
      <c r="A29" s="5" t="s">
        <v>18</v>
      </c>
      <c r="B29" s="6" t="str">
        <f>"4.5 на проведение публичных предвыборных мероприятий (собрания, митинги, шествия, демонстрации и др.)"</f>
        <v>4.5 на проведение публичных предвыборных мероприятий (собрания, митинги, шествия, демонстрации и др.)</v>
      </c>
      <c r="C29" s="7" t="str">
        <f>"20"</f>
        <v>20</v>
      </c>
      <c r="D29" s="8">
        <v>0</v>
      </c>
      <c r="E29" s="4" t="str">
        <f>""</f>
        <v/>
      </c>
    </row>
    <row r="30" spans="1:5" ht="25.5">
      <c r="A30" s="5" t="s">
        <v>19</v>
      </c>
      <c r="B30" s="6" t="str">
        <f>"4.6 на выпуск и распространение агитационных печатных материалов (листовки, плакаты, рекламные щиты и т.п.)"</f>
        <v>4.6 на выпуск и распространение агитационных печатных материалов (листовки, плакаты, рекламные щиты и т.п.)</v>
      </c>
      <c r="C30" s="7" t="str">
        <f>"21"</f>
        <v>21</v>
      </c>
      <c r="D30" s="8">
        <v>0</v>
      </c>
      <c r="E30" s="4" t="str">
        <f>""</f>
        <v/>
      </c>
    </row>
    <row r="31" spans="1:5" ht="25.5">
      <c r="A31" s="5" t="s">
        <v>20</v>
      </c>
      <c r="B31" s="6" t="str">
        <f>"4.7 на оплату работ (услуг), выполненных (оказанных) юридическими лицами или гражданами РФ по договорам"</f>
        <v>4.7 на оплату работ (услуг), выполненных (оказанных) юридическими лицами или гражданами РФ по договорам</v>
      </c>
      <c r="C31" s="7" t="str">
        <f>"22"</f>
        <v>22</v>
      </c>
      <c r="D31" s="8">
        <v>0</v>
      </c>
      <c r="E31" s="4" t="str">
        <f>""</f>
        <v/>
      </c>
    </row>
    <row r="32" spans="1:5" ht="27.75" customHeight="1">
      <c r="A32" s="5" t="s">
        <v>21</v>
      </c>
      <c r="B32" s="6" t="str">
        <f>"4.8 прочие расходы, непосредственно связанные с предвыборной агитацией"</f>
        <v>4.8 прочие расходы, непосредственно связанные с предвыборной агитацией</v>
      </c>
      <c r="C32" s="7" t="str">
        <f>"23"</f>
        <v>23</v>
      </c>
      <c r="D32" s="8">
        <v>0</v>
      </c>
      <c r="E32" s="4" t="str">
        <f>""</f>
        <v/>
      </c>
    </row>
    <row r="33" spans="1:5" ht="25.5">
      <c r="A33" s="5">
        <v>5</v>
      </c>
      <c r="B33" s="6" t="str">
        <f>"5 Распределено неизрасходованного остатка средств фонда пропорционально перечислениям в избирательный фонд"</f>
        <v>5 Распределено неизрасходованного остатка средств фонда пропорционально перечислениям в избирательный фонд</v>
      </c>
      <c r="C33" s="7" t="str">
        <f>"24"</f>
        <v>24</v>
      </c>
      <c r="D33" s="8">
        <v>50</v>
      </c>
      <c r="E33" s="4" t="str">
        <f>""</f>
        <v/>
      </c>
    </row>
    <row r="34" spans="1:5" ht="25.5">
      <c r="A34" s="5">
        <v>6</v>
      </c>
      <c r="B34" s="6" t="str">
        <f>"6 Остаток неизрасходованных средств на счете избирательного фонда (заверяется банковской справкой)"</f>
        <v>6 Остаток неизрасходованных средств на счете избирательного фонда (заверяется банковской справкой)</v>
      </c>
      <c r="C34" s="7" t="str">
        <f>"25"</f>
        <v>25</v>
      </c>
      <c r="D34" s="8">
        <v>0</v>
      </c>
      <c r="E34" s="4" t="str">
        <f>""</f>
        <v/>
      </c>
    </row>
  </sheetData>
  <mergeCells count="8">
    <mergeCell ref="A9:B9"/>
    <mergeCell ref="A2:E2"/>
    <mergeCell ref="A3:E3"/>
    <mergeCell ref="A4:E4"/>
    <mergeCell ref="C7:C8"/>
    <mergeCell ref="D7:D8"/>
    <mergeCell ref="E7:E8"/>
    <mergeCell ref="A7:B8"/>
  </mergeCells>
  <pageMargins left="0.35433070866141736" right="0.15748031496062992" top="0.15748031496062992" bottom="0.15748031496062992" header="0.31496062992125984" footer="0.31496062992125984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2020-03-19T09:03:48Z</cp:lastPrinted>
  <dcterms:created xsi:type="dcterms:W3CDTF">2019-08-23T12:18:23Z</dcterms:created>
  <dcterms:modified xsi:type="dcterms:W3CDTF">2020-10-08T09:06:45Z</dcterms:modified>
</cp:coreProperties>
</file>